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汇总1 (2)" sheetId="2" r:id="rId1"/>
  </sheets>
  <definedNames>
    <definedName name="_xlnm.Print_Area" localSheetId="0">'汇总1 (2)'!$A$1:$J$34</definedName>
  </definedNames>
  <calcPr calcId="144525"/>
</workbook>
</file>

<file path=xl/sharedStrings.xml><?xml version="1.0" encoding="utf-8"?>
<sst xmlns="http://schemas.openxmlformats.org/spreadsheetml/2006/main" count="117" uniqueCount="105">
  <si>
    <r>
      <rPr>
        <sz val="16"/>
        <color theme="1"/>
        <rFont val="仿宋_GB2312"/>
        <charset val="134"/>
      </rPr>
      <t xml:space="preserve"> </t>
    </r>
    <r>
      <rPr>
        <b/>
        <sz val="16"/>
        <color rgb="FF000000"/>
        <rFont val="宋体"/>
        <charset val="134"/>
      </rPr>
      <t>项目支出绩效自评表</t>
    </r>
    <r>
      <rPr>
        <sz val="16"/>
        <color rgb="FF000000"/>
        <rFont val="宋体"/>
        <charset val="134"/>
      </rPr>
      <t xml:space="preserve"> </t>
    </r>
  </si>
  <si>
    <t>（2020年度）</t>
  </si>
  <si>
    <t>项目名称</t>
  </si>
  <si>
    <t>改革与发展-基于心血管疾病多组学的临床转化</t>
  </si>
  <si>
    <t>主管部门</t>
  </si>
  <si>
    <t>北京市卫生健康委员会</t>
  </si>
  <si>
    <t>实施单位</t>
  </si>
  <si>
    <t>北京市心肺血管疾病研究所</t>
  </si>
  <si>
    <t>项目负责人</t>
  </si>
  <si>
    <t>杜杰</t>
  </si>
  <si>
    <t>联系电话</t>
  </si>
  <si>
    <t>010-64456030</t>
  </si>
  <si>
    <t>项目资金                    （万元）</t>
  </si>
  <si>
    <t>年初预算数</t>
  </si>
  <si>
    <t>全年预算数（A）</t>
  </si>
  <si>
    <t>全年执行数（B）</t>
  </si>
  <si>
    <t>分值（10分）</t>
  </si>
  <si>
    <t>执行率（B/A)</t>
  </si>
  <si>
    <t>得分</t>
  </si>
  <si>
    <t>年度资金总额：</t>
  </si>
  <si>
    <t>其中:当年财政
拨款</t>
  </si>
  <si>
    <t>—</t>
  </si>
  <si>
    <t>上年结转资金</t>
  </si>
  <si>
    <t xml:space="preserve">     其他资金</t>
  </si>
  <si>
    <t>年度总体目标</t>
  </si>
  <si>
    <t>预期目标</t>
  </si>
  <si>
    <t>实际完成情况</t>
  </si>
  <si>
    <t>1 基于多组学发现心血管病生物学标志物及开展病因学研究，探索心力衰竭早期预警体系，建立心血管疾病药物基因组学研究和应用平台
2研究OSAHS患者睡眠片段化对于呼吸道微生态的特征性改变及其在调控气道免疫中的作用，探讨其在相关疾病发生发展中的作用，以着力最终解决心肺疾病早期诊断及早期预警，提升我国重大慢病防治水平，降低心肺血管病的发病率。
3 建立睡眠片段化调控菌群样本库与微生态研究平台，建立不少于来自100例OSAHS患者、50对照人群的菌群样本库，进行微生物组与宏基因组分析与生信关联，构建菌群-临床关键性征关联数据库；
4 建立、睡眠片段化调控呼吸道免疫微环境研究平台，在患者和慢性间歇性缺氧小鼠模型上，研究菌群对于呼吸道免疫微环境影响的因果关系及其相互作用，并探讨关键病理生理机制与信号通路；
5 建立睡眠片段化调控呼吸道微生态相关单细胞测序平台，获得至少40个呼吸道与相关疾病的相关单细胞mRNA图谱，明确异质性细胞在呼吸道与相关疾病发生发展中的重要作用及作用机制，为阐明疾病发病的复杂机制、推进药物研发以及临床防治提供支持和指导。
6 应用液质联用技术检测心血管疾病患者及健康人群的血清中的代谢小分子含量。建立心血管疾病患者分层分型、早期预警和早期诊断提供新方法。通过整合临床表型、组学数据、诊疗方案、药效等信息，提出更精准的心衰临床诊断模型和决策系统，申请专利。
7 对临床队列数据进行维护，建立随访体系。
8 构建特定转基因小鼠</t>
  </si>
  <si>
    <t>1 按照总体目标，开展心血管病多基因组检测、建立临床队列、数据收集分析，完成临床转化相关专利、试剂盒的申报，在此基础上进行研究生培养和高水平文章发表，符合项目总体目标的要求。
2已构建相关样本库和建设平台研究OSAHS患者睡眠片段化对于呼吸道微生态的特征性改变及其在调控气道免疫中的作用。
3 已建立来自OSAHS患者、对照人群的菌群样本库用于微生态研究平台建设；
4 已成功构建慢性间歇性缺氧小鼠模型用于免疫微环境研究平台建设；
5 已进行上气道脱落细胞的核酸样本用于呼吸道微生态相关单细胞测序平台建设。
6 检测心血管疾病患者及健康人群的血清中的磷脂、鞘脂、甘油酯、游离脂肪酸等代谢小分子含量。发掘心血管疾病个体生物标志物，促进早期诊断、早期预警及早期干预，申请专利。7维护临床队列数据，建立随访体系，数据库单样本信息完整率90%以上。</t>
  </si>
  <si>
    <t>绩效指标</t>
  </si>
  <si>
    <t>一级指标</t>
  </si>
  <si>
    <t>二级指标</t>
  </si>
  <si>
    <t>三级指标</t>
  </si>
  <si>
    <t>年度指标值(A)</t>
  </si>
  <si>
    <t>实际完成值(B)</t>
  </si>
  <si>
    <t>分值</t>
  </si>
  <si>
    <t>偏差原因分析及改进措施</t>
  </si>
  <si>
    <t>产出指标(50分)</t>
  </si>
  <si>
    <t>数量指标</t>
  </si>
  <si>
    <t>申请专利数量</t>
  </si>
  <si>
    <t>申请专利4项</t>
  </si>
  <si>
    <t xml:space="preserve">申请专利5项 </t>
  </si>
  <si>
    <t>试剂盒研发数量</t>
  </si>
  <si>
    <t>开展基于心血管疾病多基因组的临床转化相关检测试剂盒4个</t>
  </si>
  <si>
    <t>已开展2个试剂盒的申报</t>
  </si>
  <si>
    <t>2个试剂盒申报</t>
  </si>
  <si>
    <t>发表论文数量</t>
  </si>
  <si>
    <t>发表SCI论文2篇</t>
  </si>
  <si>
    <t>已发表1篇，一篇已投稿90%</t>
  </si>
  <si>
    <t>SCI论文1篇发表，1篇投稿中；</t>
  </si>
  <si>
    <t>新增样本单细胞测序数量，构建特定转基因小鼠数量</t>
  </si>
  <si>
    <t>单细胞测序40个，构建转基因小鼠5种</t>
  </si>
  <si>
    <t xml:space="preserve">已完成40个样本的单细胞测序，构建转基因鼠5种 </t>
  </si>
  <si>
    <t>质量指标</t>
  </si>
  <si>
    <t>样本库信息质量</t>
  </si>
  <si>
    <t>数据库单样本信息完整率90%以上</t>
  </si>
  <si>
    <t>根据随访、以及病例信息查询，数据库样本信息完整程度达95%以上100%</t>
  </si>
  <si>
    <t>基因组数据质量</t>
  </si>
  <si>
    <t>多基因组学数据达到参考标准的占比超过95%</t>
  </si>
  <si>
    <t>按照基因组学测序要求提交的数据符合QC质控标准100%</t>
  </si>
  <si>
    <t>OSAHS平台标准</t>
  </si>
  <si>
    <t>建立符合国际标准的OSAHS相关研究平台三个</t>
  </si>
  <si>
    <t>根据OSAHS研究平台的国际标准，已建立的研究平台符合相关要求100%</t>
  </si>
  <si>
    <t>时效指标</t>
  </si>
  <si>
    <t>招标采购时间</t>
  </si>
  <si>
    <t xml:space="preserve"> 2020年5月前</t>
  </si>
  <si>
    <t xml:space="preserve">采购物品到位时间 </t>
  </si>
  <si>
    <t>2020年6月前</t>
  </si>
  <si>
    <t>90%的试剂耗材以及动物已到位，剩余进口试剂在6月份以后到位  90%</t>
  </si>
  <si>
    <t>进口试剂到货时间晚于预期</t>
  </si>
  <si>
    <t xml:space="preserve">实验完成时间 </t>
  </si>
  <si>
    <t>2020年11月前</t>
  </si>
  <si>
    <t>目前主要样本收集、测试试验已完成，剩余数据统计分析环节正在进行中90%</t>
  </si>
  <si>
    <t>试剂盒转化周期较长</t>
  </si>
  <si>
    <t xml:space="preserve">验收时间 </t>
  </si>
  <si>
    <t xml:space="preserve"> 2020年12月前</t>
  </si>
  <si>
    <t>项目在12月底进行年度汇报90%</t>
  </si>
  <si>
    <t>成本指标</t>
  </si>
  <si>
    <t>预算控制数</t>
  </si>
  <si>
    <t>650万元</t>
  </si>
  <si>
    <t>638.174451万元</t>
  </si>
  <si>
    <t>政府采购节支率</t>
  </si>
  <si>
    <t>小于10%</t>
  </si>
  <si>
    <t>效果指标(30分)</t>
  </si>
  <si>
    <t>经济效益
指标</t>
  </si>
  <si>
    <t>无</t>
  </si>
  <si>
    <t>社会效益
指标</t>
  </si>
  <si>
    <t>控制和降低各类急慢性传染病发病率</t>
  </si>
  <si>
    <t>将提高疾病的分层分型、早期诊断、早期预警及早期干预水平，从而提高患者的存活率，提升民众的健康水平。</t>
  </si>
  <si>
    <t>未量化，扣1分</t>
  </si>
  <si>
    <t>生态效益
指标</t>
  </si>
  <si>
    <t>可持续影响指标</t>
  </si>
  <si>
    <t>项目的可延续性</t>
  </si>
  <si>
    <t>本项目获得的心血管病诊断或预后标志物将为后续疾病的精准诊疗研究打下良好的基础；将为其它疾病，精准医学研究起到示范和借鉴作用。形成经济新增长点，带动大健康产业发展。</t>
  </si>
  <si>
    <t>已开展临床试剂盒的临床注册方案设计，计划与第三方公司展开合作，进行临床医疗器械的注册与推广100%</t>
  </si>
  <si>
    <t>满意度
指标
（10分）</t>
  </si>
  <si>
    <t>服务对象满意度指标</t>
  </si>
  <si>
    <t>临床研究生对科研培养的满意度</t>
  </si>
  <si>
    <t>获得科研指导100人次/年，获得科学实验机会</t>
  </si>
  <si>
    <t>对临床研究生从多种心血管疾病包括心梗 、冠心病、动脉瘤、心肌病、心律失常等领域进行指导，每周开展4次学术讨论和学术讲座，指导学生发表论文。100%</t>
  </si>
  <si>
    <t>临床大夫对临床转化临床转化以及科研培养的满意度</t>
  </si>
  <si>
    <t>获得科研指导10人次/年，在科研项目临床转化2个以上项目进行沟通和合作</t>
  </si>
  <si>
    <t>与临床大夫展开多课题、多角度的合作和深入的讨论，对临床大夫提出的临床问题予以高度凝练为科学问题，并形成小组进行方案设计和可行性研究的讨论。 100%</t>
  </si>
  <si>
    <t>总分</t>
  </si>
  <si>
    <t xml:space="preserve">填报注意事项：
1.得分一档最高不能超过该指标分值上限。
2.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3.请在“偏差原因分析及改进措施”中说明偏离目标、不能完成目标的原因及拟采取的措施。
4.90（含）-100分为优、80（含）-90分为良、60（含）-80分为中、60分以下为差。
5.经济效益、生态效益如不涉及可填无。
</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</si>
</sst>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_ "/>
    <numFmt numFmtId="177" formatCode="###,##0.00"/>
    <numFmt numFmtId="178" formatCode="0.00_ "/>
  </numFmts>
  <fonts count="28">
    <font>
      <sz val="11"/>
      <color theme="1"/>
      <name val="等线"/>
      <charset val="134"/>
      <scheme val="minor"/>
    </font>
    <font>
      <sz val="16"/>
      <color theme="1"/>
      <name val="仿宋_GB2312"/>
      <charset val="134"/>
    </font>
    <font>
      <sz val="11"/>
      <color rgb="FF000000"/>
      <name val="宋体"/>
      <charset val="134"/>
    </font>
    <font>
      <sz val="12"/>
      <color rgb="FF000000"/>
      <name val="宋体"/>
      <charset val="134"/>
    </font>
    <font>
      <sz val="12"/>
      <color theme="1"/>
      <name val="宋体"/>
      <charset val="134"/>
    </font>
    <font>
      <sz val="12"/>
      <name val="宋体"/>
      <charset val="134"/>
    </font>
    <font>
      <b/>
      <sz val="12"/>
      <color rgb="FF000000"/>
      <name val="宋体"/>
      <charset val="134"/>
    </font>
    <font>
      <sz val="11"/>
      <color theme="1"/>
      <name val="等线"/>
      <charset val="0"/>
      <scheme val="minor"/>
    </font>
    <font>
      <sz val="11"/>
      <color theme="0"/>
      <name val="等线"/>
      <charset val="0"/>
      <scheme val="minor"/>
    </font>
    <font>
      <i/>
      <sz val="11"/>
      <color rgb="FF7F7F7F"/>
      <name val="等线"/>
      <charset val="0"/>
      <scheme val="minor"/>
    </font>
    <font>
      <sz val="11"/>
      <color rgb="FF3F3F76"/>
      <name val="等线"/>
      <charset val="0"/>
      <scheme val="minor"/>
    </font>
    <font>
      <b/>
      <sz val="11"/>
      <color rgb="FFFFFFFF"/>
      <name val="等线"/>
      <charset val="0"/>
      <scheme val="minor"/>
    </font>
    <font>
      <sz val="11"/>
      <color rgb="FF9C0006"/>
      <name val="等线"/>
      <charset val="0"/>
      <scheme val="minor"/>
    </font>
    <font>
      <u/>
      <sz val="11"/>
      <color rgb="FF0000FF"/>
      <name val="等线"/>
      <charset val="0"/>
      <scheme val="minor"/>
    </font>
    <font>
      <b/>
      <sz val="11"/>
      <color theme="1"/>
      <name val="等线"/>
      <charset val="0"/>
      <scheme val="minor"/>
    </font>
    <font>
      <u/>
      <sz val="11"/>
      <color rgb="FF800080"/>
      <name val="等线"/>
      <charset val="0"/>
      <scheme val="minor"/>
    </font>
    <font>
      <sz val="11"/>
      <color rgb="FF9C650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sz val="11"/>
      <color rgb="FF006100"/>
      <name val="等线"/>
      <charset val="0"/>
      <scheme val="minor"/>
    </font>
    <font>
      <sz val="11"/>
      <color rgb="FFFA7D00"/>
      <name val="等线"/>
      <charset val="0"/>
      <scheme val="minor"/>
    </font>
    <font>
      <b/>
      <sz val="16"/>
      <color rgb="FF000000"/>
      <name val="宋体"/>
      <charset val="134"/>
    </font>
    <font>
      <sz val="16"/>
      <color rgb="FF00000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8"/>
        <bgColor indexed="64"/>
      </patternFill>
    </fill>
    <fill>
      <patternFill patternType="solid">
        <fgColor theme="5"/>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bgColor indexed="64"/>
      </patternFill>
    </fill>
  </fills>
  <borders count="1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10"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12" fillId="14" borderId="0" applyNumberFormat="0" applyBorder="0" applyAlignment="0" applyProtection="0">
      <alignment vertical="center"/>
    </xf>
    <xf numFmtId="43" fontId="0" fillId="0" borderId="0" applyFont="0" applyFill="0" applyBorder="0" applyAlignment="0" applyProtection="0">
      <alignment vertical="center"/>
    </xf>
    <xf numFmtId="0" fontId="8"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8" borderId="13" applyNumberFormat="0" applyFont="0" applyAlignment="0" applyProtection="0">
      <alignment vertical="center"/>
    </xf>
    <xf numFmtId="0" fontId="8" fillId="2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8" fillId="24" borderId="0" applyNumberFormat="0" applyBorder="0" applyAlignment="0" applyProtection="0">
      <alignment vertical="center"/>
    </xf>
    <xf numFmtId="0" fontId="17" fillId="0" borderId="15" applyNumberFormat="0" applyFill="0" applyAlignment="0" applyProtection="0">
      <alignment vertical="center"/>
    </xf>
    <xf numFmtId="0" fontId="8" fillId="10" borderId="0" applyNumberFormat="0" applyBorder="0" applyAlignment="0" applyProtection="0">
      <alignment vertical="center"/>
    </xf>
    <xf numFmtId="0" fontId="22" fillId="25" borderId="16" applyNumberFormat="0" applyAlignment="0" applyProtection="0">
      <alignment vertical="center"/>
    </xf>
    <xf numFmtId="0" fontId="23" fillId="25" borderId="10" applyNumberFormat="0" applyAlignment="0" applyProtection="0">
      <alignment vertical="center"/>
    </xf>
    <xf numFmtId="0" fontId="11" fillId="13" borderId="11" applyNumberFormat="0" applyAlignment="0" applyProtection="0">
      <alignment vertical="center"/>
    </xf>
    <xf numFmtId="0" fontId="7" fillId="20" borderId="0" applyNumberFormat="0" applyBorder="0" applyAlignment="0" applyProtection="0">
      <alignment vertical="center"/>
    </xf>
    <xf numFmtId="0" fontId="8" fillId="28" borderId="0" applyNumberFormat="0" applyBorder="0" applyAlignment="0" applyProtection="0">
      <alignment vertical="center"/>
    </xf>
    <xf numFmtId="0" fontId="25" fillId="0" borderId="17" applyNumberFormat="0" applyFill="0" applyAlignment="0" applyProtection="0">
      <alignment vertical="center"/>
    </xf>
    <xf numFmtId="0" fontId="14" fillId="0" borderId="12" applyNumberFormat="0" applyFill="0" applyAlignment="0" applyProtection="0">
      <alignment vertical="center"/>
    </xf>
    <xf numFmtId="0" fontId="24" fillId="29" borderId="0" applyNumberFormat="0" applyBorder="0" applyAlignment="0" applyProtection="0">
      <alignment vertical="center"/>
    </xf>
    <xf numFmtId="0" fontId="16" fillId="22"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7" fillId="26" borderId="0" applyNumberFormat="0" applyBorder="0" applyAlignment="0" applyProtection="0">
      <alignment vertical="center"/>
    </xf>
    <xf numFmtId="0" fontId="7" fillId="17" borderId="0" applyNumberFormat="0" applyBorder="0" applyAlignment="0" applyProtection="0">
      <alignment vertical="center"/>
    </xf>
    <xf numFmtId="0" fontId="7" fillId="7" borderId="0" applyNumberFormat="0" applyBorder="0" applyAlignment="0" applyProtection="0">
      <alignment vertical="center"/>
    </xf>
    <xf numFmtId="0" fontId="7" fillId="30" borderId="0" applyNumberFormat="0" applyBorder="0" applyAlignment="0" applyProtection="0">
      <alignment vertical="center"/>
    </xf>
    <xf numFmtId="0" fontId="8" fillId="6" borderId="0" applyNumberFormat="0" applyBorder="0" applyAlignment="0" applyProtection="0">
      <alignment vertical="center"/>
    </xf>
    <xf numFmtId="0" fontId="8" fillId="16" borderId="0" applyNumberFormat="0" applyBorder="0" applyAlignment="0" applyProtection="0">
      <alignment vertical="center"/>
    </xf>
    <xf numFmtId="0" fontId="7" fillId="3" borderId="0" applyNumberFormat="0" applyBorder="0" applyAlignment="0" applyProtection="0">
      <alignment vertical="center"/>
    </xf>
    <xf numFmtId="0" fontId="7" fillId="19" borderId="0" applyNumberFormat="0" applyBorder="0" applyAlignment="0" applyProtection="0">
      <alignment vertical="center"/>
    </xf>
    <xf numFmtId="0" fontId="8" fillId="27" borderId="0" applyNumberFormat="0" applyBorder="0" applyAlignment="0" applyProtection="0">
      <alignment vertical="center"/>
    </xf>
    <xf numFmtId="0" fontId="7" fillId="5" borderId="0" applyNumberFormat="0" applyBorder="0" applyAlignment="0" applyProtection="0">
      <alignment vertical="center"/>
    </xf>
    <xf numFmtId="0" fontId="8" fillId="23" borderId="0" applyNumberFormat="0" applyBorder="0" applyAlignment="0" applyProtection="0">
      <alignment vertical="center"/>
    </xf>
    <xf numFmtId="0" fontId="8" fillId="15" borderId="0" applyNumberFormat="0" applyBorder="0" applyAlignment="0" applyProtection="0">
      <alignment vertical="center"/>
    </xf>
    <xf numFmtId="0" fontId="7"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xf numFmtId="0" fontId="5" fillId="0" borderId="0">
      <alignment vertical="center"/>
    </xf>
  </cellStyleXfs>
  <cellXfs count="35">
    <xf numFmtId="0" fontId="0" fillId="0" borderId="0" xfId="0">
      <alignment vertical="center"/>
    </xf>
    <xf numFmtId="0" fontId="0" fillId="0" borderId="0" xfId="49" applyAlignment="1">
      <alignment wrapText="1"/>
    </xf>
    <xf numFmtId="0" fontId="1" fillId="0" borderId="0" xfId="49" applyFont="1" applyAlignment="1">
      <alignment horizontal="center" vertical="center" wrapText="1"/>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justify" vertical="center" wrapText="1"/>
    </xf>
    <xf numFmtId="0" fontId="3" fillId="0" borderId="1" xfId="49" applyFont="1" applyBorder="1" applyAlignment="1">
      <alignment horizontal="left" vertical="center" wrapText="1"/>
    </xf>
    <xf numFmtId="0" fontId="3" fillId="0" borderId="1" xfId="49" applyFont="1" applyBorder="1" applyAlignment="1">
      <alignment horizontal="center" vertical="center" textRotation="255" wrapText="1"/>
    </xf>
    <xf numFmtId="0" fontId="4" fillId="0" borderId="1" xfId="49" applyFont="1" applyBorder="1" applyAlignment="1">
      <alignment horizontal="center" vertical="center" wrapText="1"/>
    </xf>
    <xf numFmtId="0" fontId="3" fillId="0" borderId="5" xfId="49" applyFont="1" applyBorder="1" applyAlignment="1">
      <alignment horizontal="center" vertical="center" wrapText="1"/>
    </xf>
    <xf numFmtId="9" fontId="3" fillId="0" borderId="2" xfId="49" applyNumberFormat="1" applyFont="1" applyBorder="1" applyAlignment="1">
      <alignment horizontal="center" vertical="center" wrapText="1"/>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5" fillId="0" borderId="1" xfId="49" applyFont="1" applyBorder="1" applyAlignment="1">
      <alignment horizontal="center" vertical="center" wrapText="1"/>
    </xf>
    <xf numFmtId="0" fontId="5" fillId="0" borderId="8" xfId="49" applyFont="1" applyBorder="1" applyAlignment="1">
      <alignment horizontal="center" vertical="center" wrapText="1"/>
    </xf>
    <xf numFmtId="9" fontId="5" fillId="0" borderId="2" xfId="49" applyNumberFormat="1" applyFont="1" applyBorder="1" applyAlignment="1">
      <alignment horizontal="center" vertical="center" wrapText="1"/>
    </xf>
    <xf numFmtId="9" fontId="5" fillId="0" borderId="4" xfId="49" applyNumberFormat="1" applyFont="1" applyBorder="1" applyAlignment="1">
      <alignment horizontal="center" vertical="center" wrapText="1"/>
    </xf>
    <xf numFmtId="9" fontId="3" fillId="0" borderId="1" xfId="49" applyNumberFormat="1" applyFont="1" applyBorder="1" applyAlignment="1">
      <alignment horizontal="center" vertical="center" wrapText="1"/>
    </xf>
    <xf numFmtId="0" fontId="4" fillId="0" borderId="5" xfId="49" applyFont="1" applyBorder="1" applyAlignment="1">
      <alignment horizontal="center" vertical="center" wrapText="1"/>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3" fillId="0" borderId="8" xfId="49" applyFont="1" applyBorder="1" applyAlignment="1">
      <alignment horizontal="left" vertical="center" wrapText="1"/>
    </xf>
    <xf numFmtId="0" fontId="3" fillId="0" borderId="8" xfId="49" applyFont="1" applyBorder="1" applyAlignment="1">
      <alignment horizontal="center" vertical="center" wrapText="1"/>
    </xf>
    <xf numFmtId="0" fontId="6" fillId="0" borderId="1" xfId="49" applyFont="1" applyBorder="1" applyAlignment="1">
      <alignment horizontal="center" vertical="center" wrapText="1"/>
    </xf>
    <xf numFmtId="0" fontId="3" fillId="0" borderId="9" xfId="49" applyFont="1" applyBorder="1" applyAlignment="1">
      <alignment horizontal="left" vertical="center" wrapText="1"/>
    </xf>
    <xf numFmtId="10" fontId="3" fillId="0" borderId="1" xfId="49" applyNumberFormat="1" applyFont="1" applyBorder="1" applyAlignment="1">
      <alignment horizontal="center" vertical="center" wrapText="1"/>
    </xf>
    <xf numFmtId="176" fontId="3" fillId="0" borderId="1" xfId="49" applyNumberFormat="1" applyFont="1" applyBorder="1" applyAlignment="1">
      <alignment horizontal="center" vertical="center" wrapText="1"/>
    </xf>
    <xf numFmtId="177" fontId="0" fillId="0" borderId="0" xfId="49" applyNumberFormat="1" applyAlignment="1">
      <alignment wrapText="1"/>
    </xf>
    <xf numFmtId="0" fontId="3" fillId="0" borderId="1" xfId="49" applyFont="1" applyFill="1" applyBorder="1" applyAlignment="1">
      <alignment horizontal="center" vertical="center" wrapText="1"/>
    </xf>
    <xf numFmtId="0" fontId="3" fillId="0" borderId="5" xfId="49" applyFont="1" applyFill="1" applyBorder="1" applyAlignment="1">
      <alignment horizontal="center" vertical="center" wrapText="1"/>
    </xf>
    <xf numFmtId="0" fontId="3" fillId="0" borderId="7" xfId="49" applyFont="1" applyFill="1" applyBorder="1" applyAlignment="1">
      <alignment horizontal="center" vertical="center" wrapText="1"/>
    </xf>
    <xf numFmtId="178" fontId="6" fillId="0" borderId="1" xfId="49"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38100</xdr:colOff>
      <xdr:row>5</xdr:row>
      <xdr:rowOff>28575</xdr:rowOff>
    </xdr:from>
    <xdr:to>
      <xdr:col>3</xdr:col>
      <xdr:colOff>1333499</xdr:colOff>
      <xdr:row>5</xdr:row>
      <xdr:rowOff>342900</xdr:rowOff>
    </xdr:to>
    <xdr:sp>
      <xdr:nvSpPr>
        <xdr:cNvPr id="2" name="直接箭头连接符 1"/>
        <xdr:cNvSpPr>
          <a:spLocks noChangeShapeType="1"/>
        </xdr:cNvSpPr>
      </xdr:nvSpPr>
      <xdr:spPr>
        <a:xfrm>
          <a:off x="1971675" y="1463675"/>
          <a:ext cx="1294765" cy="314325"/>
        </a:xfrm>
        <a:prstGeom prst="straightConnector1">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abSelected="1" view="pageBreakPreview" zoomScale="80" zoomScaleNormal="100" workbookViewId="0">
      <selection activeCell="F25" sqref="D25:G25"/>
    </sheetView>
  </sheetViews>
  <sheetFormatPr defaultColWidth="9" defaultRowHeight="14.25"/>
  <cols>
    <col min="1" max="1" width="5.375" style="1" customWidth="1"/>
    <col min="2" max="2" width="7.75" style="1" customWidth="1"/>
    <col min="3" max="3" width="12.25" style="1" customWidth="1"/>
    <col min="4" max="4" width="17.75" style="1" customWidth="1"/>
    <col min="5" max="5" width="28.75" style="1" customWidth="1"/>
    <col min="6" max="6" width="13.375" style="1" customWidth="1"/>
    <col min="7" max="7" width="11.625" style="1" customWidth="1"/>
    <col min="8" max="8" width="9" style="1"/>
    <col min="9" max="9" width="14.125" style="1"/>
    <col min="10" max="10" width="14.625" style="1" customWidth="1"/>
    <col min="11" max="16384" width="9" style="1"/>
  </cols>
  <sheetData>
    <row r="1" ht="33.95" customHeight="1" spans="1:10">
      <c r="A1" s="2" t="s">
        <v>0</v>
      </c>
      <c r="B1" s="2"/>
      <c r="C1" s="2"/>
      <c r="D1" s="2"/>
      <c r="E1" s="2"/>
      <c r="F1" s="2"/>
      <c r="G1" s="2"/>
      <c r="H1" s="2"/>
      <c r="I1" s="2"/>
      <c r="J1" s="2"/>
    </row>
    <row r="2" ht="18.75" customHeight="1" spans="1:10">
      <c r="A2" s="3" t="s">
        <v>1</v>
      </c>
      <c r="B2" s="3"/>
      <c r="C2" s="3"/>
      <c r="D2" s="3"/>
      <c r="E2" s="3"/>
      <c r="F2" s="3"/>
      <c r="G2" s="3"/>
      <c r="H2" s="3"/>
      <c r="I2" s="3"/>
      <c r="J2" s="3"/>
    </row>
    <row r="3" ht="20.1" customHeight="1" spans="1:10">
      <c r="A3" s="4" t="s">
        <v>2</v>
      </c>
      <c r="B3" s="4"/>
      <c r="C3" s="4"/>
      <c r="D3" s="4" t="s">
        <v>3</v>
      </c>
      <c r="E3" s="4"/>
      <c r="F3" s="4"/>
      <c r="G3" s="4"/>
      <c r="H3" s="4"/>
      <c r="I3" s="4"/>
      <c r="J3" s="4"/>
    </row>
    <row r="4" ht="20.1" customHeight="1" spans="1:10">
      <c r="A4" s="4" t="s">
        <v>4</v>
      </c>
      <c r="B4" s="4"/>
      <c r="C4" s="4"/>
      <c r="D4" s="5" t="s">
        <v>5</v>
      </c>
      <c r="E4" s="6"/>
      <c r="F4" s="7"/>
      <c r="G4" s="4" t="s">
        <v>6</v>
      </c>
      <c r="H4" s="4" t="s">
        <v>7</v>
      </c>
      <c r="I4" s="4"/>
      <c r="J4" s="4"/>
    </row>
    <row r="5" ht="20.1" customHeight="1" spans="1:10">
      <c r="A5" s="4" t="s">
        <v>8</v>
      </c>
      <c r="B5" s="4"/>
      <c r="C5" s="4"/>
      <c r="D5" s="5" t="s">
        <v>9</v>
      </c>
      <c r="E5" s="6"/>
      <c r="F5" s="7"/>
      <c r="G5" s="4" t="s">
        <v>10</v>
      </c>
      <c r="H5" s="4" t="s">
        <v>11</v>
      </c>
      <c r="I5" s="4"/>
      <c r="J5" s="4"/>
    </row>
    <row r="6" ht="29.25" spans="1:10">
      <c r="A6" s="4" t="s">
        <v>12</v>
      </c>
      <c r="B6" s="4"/>
      <c r="C6" s="4"/>
      <c r="D6" s="4"/>
      <c r="E6" s="4" t="s">
        <v>13</v>
      </c>
      <c r="F6" s="4" t="s">
        <v>14</v>
      </c>
      <c r="G6" s="4" t="s">
        <v>15</v>
      </c>
      <c r="H6" s="4" t="s">
        <v>16</v>
      </c>
      <c r="I6" s="4" t="s">
        <v>17</v>
      </c>
      <c r="J6" s="4" t="s">
        <v>18</v>
      </c>
    </row>
    <row r="7" ht="20.1" customHeight="1" spans="1:10">
      <c r="A7" s="4"/>
      <c r="B7" s="4"/>
      <c r="C7" s="4"/>
      <c r="D7" s="8" t="s">
        <v>19</v>
      </c>
      <c r="E7" s="4">
        <v>650</v>
      </c>
      <c r="F7" s="4">
        <v>650</v>
      </c>
      <c r="G7" s="4">
        <v>638.174451</v>
      </c>
      <c r="H7" s="4">
        <v>10</v>
      </c>
      <c r="I7" s="28">
        <f>G7/F7</f>
        <v>0.981806847692308</v>
      </c>
      <c r="J7" s="29">
        <f>H7*I7</f>
        <v>9.81806847692308</v>
      </c>
    </row>
    <row r="8" ht="29.25" spans="1:10">
      <c r="A8" s="4"/>
      <c r="B8" s="4"/>
      <c r="C8" s="4"/>
      <c r="D8" s="9" t="s">
        <v>20</v>
      </c>
      <c r="E8" s="4">
        <v>650</v>
      </c>
      <c r="F8" s="4">
        <v>650</v>
      </c>
      <c r="G8" s="4">
        <v>638.174451</v>
      </c>
      <c r="H8" s="4">
        <v>10</v>
      </c>
      <c r="I8" s="28">
        <f>G8/F8</f>
        <v>0.981806847692308</v>
      </c>
      <c r="J8" s="4" t="s">
        <v>21</v>
      </c>
    </row>
    <row r="9" ht="24.95" customHeight="1" spans="1:10">
      <c r="A9" s="4"/>
      <c r="B9" s="4"/>
      <c r="C9" s="4"/>
      <c r="D9" s="4" t="s">
        <v>22</v>
      </c>
      <c r="E9" s="4"/>
      <c r="F9" s="4"/>
      <c r="G9" s="4"/>
      <c r="H9" s="4" t="s">
        <v>21</v>
      </c>
      <c r="I9" s="4"/>
      <c r="J9" s="4"/>
    </row>
    <row r="10" ht="18.95" customHeight="1" spans="1:10">
      <c r="A10" s="4"/>
      <c r="B10" s="4"/>
      <c r="C10" s="4"/>
      <c r="D10" s="9" t="s">
        <v>23</v>
      </c>
      <c r="E10" s="4"/>
      <c r="F10" s="4"/>
      <c r="G10" s="4"/>
      <c r="H10" s="4" t="s">
        <v>21</v>
      </c>
      <c r="I10" s="4"/>
      <c r="J10" s="4" t="s">
        <v>21</v>
      </c>
    </row>
    <row r="11" ht="26.1" customHeight="1" spans="1:10">
      <c r="A11" s="10" t="s">
        <v>24</v>
      </c>
      <c r="B11" s="4" t="s">
        <v>25</v>
      </c>
      <c r="C11" s="4"/>
      <c r="D11" s="4"/>
      <c r="E11" s="4"/>
      <c r="F11" s="4" t="s">
        <v>26</v>
      </c>
      <c r="G11" s="4"/>
      <c r="H11" s="4"/>
      <c r="I11" s="4"/>
      <c r="J11" s="4"/>
    </row>
    <row r="12" ht="313" customHeight="1" spans="1:10">
      <c r="A12" s="10"/>
      <c r="B12" s="9" t="s">
        <v>27</v>
      </c>
      <c r="C12" s="9"/>
      <c r="D12" s="9"/>
      <c r="E12" s="9"/>
      <c r="F12" s="9" t="s">
        <v>28</v>
      </c>
      <c r="G12" s="9"/>
      <c r="H12" s="9"/>
      <c r="I12" s="9"/>
      <c r="J12" s="9"/>
    </row>
    <row r="13" ht="29.25" spans="1:10">
      <c r="A13" s="10" t="s">
        <v>29</v>
      </c>
      <c r="B13" s="4" t="s">
        <v>30</v>
      </c>
      <c r="C13" s="4" t="s">
        <v>31</v>
      </c>
      <c r="D13" s="4" t="s">
        <v>32</v>
      </c>
      <c r="E13" s="4" t="s">
        <v>33</v>
      </c>
      <c r="F13" s="5" t="s">
        <v>34</v>
      </c>
      <c r="G13" s="7"/>
      <c r="H13" s="4" t="s">
        <v>35</v>
      </c>
      <c r="I13" s="4" t="s">
        <v>18</v>
      </c>
      <c r="J13" s="4" t="s">
        <v>36</v>
      </c>
    </row>
    <row r="14" ht="31.5" customHeight="1" spans="1:10">
      <c r="A14" s="10"/>
      <c r="B14" s="11" t="s">
        <v>37</v>
      </c>
      <c r="C14" s="12" t="s">
        <v>38</v>
      </c>
      <c r="D14" s="4" t="s">
        <v>39</v>
      </c>
      <c r="E14" s="4" t="s">
        <v>40</v>
      </c>
      <c r="F14" s="13" t="s">
        <v>41</v>
      </c>
      <c r="G14" s="7"/>
      <c r="H14" s="4">
        <v>5</v>
      </c>
      <c r="I14" s="4">
        <v>5</v>
      </c>
      <c r="J14" s="4"/>
    </row>
    <row r="15" ht="36" customHeight="1" spans="1:10">
      <c r="A15" s="10"/>
      <c r="B15" s="11"/>
      <c r="C15" s="14"/>
      <c r="D15" s="4" t="s">
        <v>42</v>
      </c>
      <c r="E15" s="4" t="s">
        <v>43</v>
      </c>
      <c r="F15" s="13" t="s">
        <v>44</v>
      </c>
      <c r="G15" s="7"/>
      <c r="H15" s="4">
        <v>5</v>
      </c>
      <c r="I15" s="4">
        <v>2.5</v>
      </c>
      <c r="J15" s="4" t="s">
        <v>45</v>
      </c>
    </row>
    <row r="16" ht="45" customHeight="1" spans="1:10">
      <c r="A16" s="10"/>
      <c r="B16" s="11"/>
      <c r="C16" s="14"/>
      <c r="D16" s="4" t="s">
        <v>46</v>
      </c>
      <c r="E16" s="9" t="s">
        <v>47</v>
      </c>
      <c r="F16" s="13" t="s">
        <v>48</v>
      </c>
      <c r="G16" s="7"/>
      <c r="H16" s="4">
        <v>5</v>
      </c>
      <c r="I16" s="4">
        <v>4</v>
      </c>
      <c r="J16" s="4" t="s">
        <v>49</v>
      </c>
    </row>
    <row r="17" ht="60" customHeight="1" spans="1:10">
      <c r="A17" s="10"/>
      <c r="B17" s="11"/>
      <c r="C17" s="15"/>
      <c r="D17" s="4" t="s">
        <v>50</v>
      </c>
      <c r="E17" s="9" t="s">
        <v>51</v>
      </c>
      <c r="F17" s="13" t="s">
        <v>52</v>
      </c>
      <c r="G17" s="7"/>
      <c r="H17" s="4">
        <v>5</v>
      </c>
      <c r="I17" s="4">
        <v>5</v>
      </c>
      <c r="J17" s="4"/>
    </row>
    <row r="18" ht="48" customHeight="1" spans="1:10">
      <c r="A18" s="10"/>
      <c r="B18" s="11"/>
      <c r="C18" s="12" t="s">
        <v>53</v>
      </c>
      <c r="D18" s="4" t="s">
        <v>54</v>
      </c>
      <c r="E18" s="4" t="s">
        <v>55</v>
      </c>
      <c r="F18" s="13" t="s">
        <v>56</v>
      </c>
      <c r="G18" s="7"/>
      <c r="H18" s="4">
        <v>5</v>
      </c>
      <c r="I18" s="4">
        <v>5</v>
      </c>
      <c r="J18" s="4"/>
    </row>
    <row r="19" ht="55" customHeight="1" spans="1:10">
      <c r="A19" s="10"/>
      <c r="B19" s="11"/>
      <c r="C19" s="14"/>
      <c r="D19" s="4" t="s">
        <v>57</v>
      </c>
      <c r="E19" s="4" t="s">
        <v>58</v>
      </c>
      <c r="F19" s="13" t="s">
        <v>59</v>
      </c>
      <c r="G19" s="7"/>
      <c r="H19" s="4">
        <v>5</v>
      </c>
      <c r="I19" s="4">
        <v>5</v>
      </c>
      <c r="J19" s="4"/>
    </row>
    <row r="20" ht="29.25" spans="1:10">
      <c r="A20" s="10"/>
      <c r="B20" s="11"/>
      <c r="C20" s="15"/>
      <c r="D20" s="9" t="s">
        <v>60</v>
      </c>
      <c r="E20" s="9" t="s">
        <v>61</v>
      </c>
      <c r="F20" s="13" t="s">
        <v>62</v>
      </c>
      <c r="G20" s="7"/>
      <c r="H20" s="4">
        <v>5</v>
      </c>
      <c r="I20" s="4">
        <v>5</v>
      </c>
      <c r="J20" s="4"/>
    </row>
    <row r="21" ht="51" customHeight="1" spans="1:10">
      <c r="A21" s="10"/>
      <c r="B21" s="11"/>
      <c r="C21" s="12" t="s">
        <v>63</v>
      </c>
      <c r="D21" s="4" t="s">
        <v>64</v>
      </c>
      <c r="E21" s="4" t="s">
        <v>65</v>
      </c>
      <c r="F21" s="13">
        <v>1</v>
      </c>
      <c r="G21" s="7"/>
      <c r="H21" s="4">
        <v>2.5</v>
      </c>
      <c r="I21" s="4">
        <v>2.5</v>
      </c>
      <c r="J21" s="4"/>
    </row>
    <row r="22" ht="51" customHeight="1" spans="1:10">
      <c r="A22" s="10"/>
      <c r="B22" s="11"/>
      <c r="C22" s="14"/>
      <c r="D22" s="4" t="s">
        <v>66</v>
      </c>
      <c r="E22" s="4" t="s">
        <v>67</v>
      </c>
      <c r="F22" s="13" t="s">
        <v>68</v>
      </c>
      <c r="G22" s="7"/>
      <c r="H22" s="4">
        <v>2.5</v>
      </c>
      <c r="I22" s="4">
        <v>2.25</v>
      </c>
      <c r="J22" s="4" t="s">
        <v>69</v>
      </c>
    </row>
    <row r="23" ht="51" customHeight="1" spans="1:10">
      <c r="A23" s="10"/>
      <c r="B23" s="11"/>
      <c r="C23" s="14"/>
      <c r="D23" s="4" t="s">
        <v>70</v>
      </c>
      <c r="E23" s="4" t="s">
        <v>71</v>
      </c>
      <c r="F23" s="13" t="s">
        <v>72</v>
      </c>
      <c r="G23" s="7"/>
      <c r="H23" s="4">
        <v>2.5</v>
      </c>
      <c r="I23" s="4">
        <v>2.29</v>
      </c>
      <c r="J23" s="4" t="s">
        <v>73</v>
      </c>
    </row>
    <row r="24" ht="51" customHeight="1" spans="1:10">
      <c r="A24" s="10"/>
      <c r="B24" s="11"/>
      <c r="C24" s="14"/>
      <c r="D24" s="4" t="s">
        <v>74</v>
      </c>
      <c r="E24" s="4" t="s">
        <v>75</v>
      </c>
      <c r="F24" s="13" t="s">
        <v>76</v>
      </c>
      <c r="G24" s="7"/>
      <c r="H24" s="4">
        <v>2.5</v>
      </c>
      <c r="I24" s="4">
        <v>2.29</v>
      </c>
      <c r="J24" s="4" t="s">
        <v>73</v>
      </c>
    </row>
    <row r="25" ht="40" customHeight="1" spans="1:10">
      <c r="A25" s="10"/>
      <c r="B25" s="11"/>
      <c r="C25" s="12" t="s">
        <v>77</v>
      </c>
      <c r="D25" s="16" t="s">
        <v>78</v>
      </c>
      <c r="E25" s="17" t="s">
        <v>79</v>
      </c>
      <c r="F25" s="18" t="s">
        <v>80</v>
      </c>
      <c r="G25" s="19"/>
      <c r="H25" s="4">
        <v>2.5</v>
      </c>
      <c r="I25" s="4">
        <v>2.5</v>
      </c>
      <c r="J25" s="4"/>
    </row>
    <row r="26" ht="58" customHeight="1" spans="1:10">
      <c r="A26" s="10"/>
      <c r="B26" s="11"/>
      <c r="C26" s="15"/>
      <c r="D26" s="4" t="s">
        <v>81</v>
      </c>
      <c r="E26" s="20" t="s">
        <v>82</v>
      </c>
      <c r="F26" s="13" t="s">
        <v>82</v>
      </c>
      <c r="G26" s="7"/>
      <c r="H26" s="4">
        <v>2.5</v>
      </c>
      <c r="I26" s="4">
        <v>2.5</v>
      </c>
      <c r="J26" s="30"/>
    </row>
    <row r="27" ht="24" customHeight="1" spans="1:10">
      <c r="A27" s="10"/>
      <c r="B27" s="21" t="s">
        <v>83</v>
      </c>
      <c r="C27" s="21" t="s">
        <v>84</v>
      </c>
      <c r="D27" s="4" t="s">
        <v>85</v>
      </c>
      <c r="E27" s="4" t="s">
        <v>85</v>
      </c>
      <c r="F27" s="13" t="s">
        <v>85</v>
      </c>
      <c r="G27" s="7"/>
      <c r="H27" s="4">
        <v>0</v>
      </c>
      <c r="I27" s="4">
        <v>0</v>
      </c>
      <c r="J27" s="4"/>
    </row>
    <row r="28" ht="57.75" spans="1:10">
      <c r="A28" s="10"/>
      <c r="B28" s="22"/>
      <c r="C28" s="11" t="s">
        <v>86</v>
      </c>
      <c r="D28" s="4" t="s">
        <v>87</v>
      </c>
      <c r="E28" s="4" t="s">
        <v>88</v>
      </c>
      <c r="F28" s="13" t="s">
        <v>88</v>
      </c>
      <c r="G28" s="7"/>
      <c r="H28" s="4">
        <v>10</v>
      </c>
      <c r="I28" s="4">
        <v>9</v>
      </c>
      <c r="J28" s="31" t="s">
        <v>89</v>
      </c>
    </row>
    <row r="29" ht="29.25" spans="1:10">
      <c r="A29" s="10"/>
      <c r="B29" s="22"/>
      <c r="C29" s="11" t="s">
        <v>90</v>
      </c>
      <c r="D29" s="4" t="s">
        <v>85</v>
      </c>
      <c r="E29" s="4" t="s">
        <v>85</v>
      </c>
      <c r="F29" s="13" t="s">
        <v>85</v>
      </c>
      <c r="G29" s="7"/>
      <c r="H29" s="4">
        <v>0</v>
      </c>
      <c r="I29" s="4">
        <v>0</v>
      </c>
      <c r="J29" s="4"/>
    </row>
    <row r="30" ht="75.75" customHeight="1" spans="1:10">
      <c r="A30" s="10"/>
      <c r="B30" s="23"/>
      <c r="C30" s="11" t="s">
        <v>91</v>
      </c>
      <c r="D30" s="24" t="s">
        <v>92</v>
      </c>
      <c r="E30" s="24" t="s">
        <v>93</v>
      </c>
      <c r="F30" s="13" t="s">
        <v>94</v>
      </c>
      <c r="G30" s="7"/>
      <c r="H30" s="4">
        <v>20</v>
      </c>
      <c r="I30" s="4">
        <v>20</v>
      </c>
      <c r="J30" s="4"/>
    </row>
    <row r="31" ht="75.75" customHeight="1" spans="1:10">
      <c r="A31" s="10"/>
      <c r="B31" s="21" t="s">
        <v>95</v>
      </c>
      <c r="C31" s="21" t="s">
        <v>96</v>
      </c>
      <c r="D31" s="25" t="s">
        <v>97</v>
      </c>
      <c r="E31" s="24" t="s">
        <v>98</v>
      </c>
      <c r="F31" s="13" t="s">
        <v>99</v>
      </c>
      <c r="G31" s="7"/>
      <c r="H31" s="4">
        <v>5</v>
      </c>
      <c r="I31" s="4">
        <v>5</v>
      </c>
      <c r="J31" s="32"/>
    </row>
    <row r="32" ht="72.75" customHeight="1" spans="1:10">
      <c r="A32" s="10"/>
      <c r="B32" s="23"/>
      <c r="C32" s="23"/>
      <c r="D32" s="4" t="s">
        <v>100</v>
      </c>
      <c r="E32" s="4" t="s">
        <v>101</v>
      </c>
      <c r="F32" s="13" t="s">
        <v>102</v>
      </c>
      <c r="G32" s="7"/>
      <c r="H32" s="4">
        <v>5</v>
      </c>
      <c r="I32" s="4">
        <v>5</v>
      </c>
      <c r="J32" s="33"/>
    </row>
    <row r="33" ht="15" spans="1:10">
      <c r="A33" s="26" t="s">
        <v>103</v>
      </c>
      <c r="B33" s="26"/>
      <c r="C33" s="26"/>
      <c r="D33" s="26"/>
      <c r="E33" s="26"/>
      <c r="F33" s="26"/>
      <c r="G33" s="26"/>
      <c r="H33" s="26">
        <f>SUM(H14:H32)+H7</f>
        <v>100</v>
      </c>
      <c r="I33" s="34">
        <f>SUM(I14:I32,J7)</f>
        <v>94.6480684769231</v>
      </c>
      <c r="J33" s="4"/>
    </row>
    <row r="34" ht="153.6" customHeight="1" spans="1:10">
      <c r="A34" s="27" t="s">
        <v>104</v>
      </c>
      <c r="B34" s="27"/>
      <c r="C34" s="27"/>
      <c r="D34" s="27"/>
      <c r="E34" s="27"/>
      <c r="F34" s="27"/>
      <c r="G34" s="27"/>
      <c r="H34" s="27"/>
      <c r="I34" s="27"/>
      <c r="J34" s="27"/>
    </row>
  </sheetData>
  <mergeCells count="48">
    <mergeCell ref="A1:J1"/>
    <mergeCell ref="A2:J2"/>
    <mergeCell ref="A3:C3"/>
    <mergeCell ref="D3:J3"/>
    <mergeCell ref="A4:C4"/>
    <mergeCell ref="D4:F4"/>
    <mergeCell ref="H4:J4"/>
    <mergeCell ref="A5:C5"/>
    <mergeCell ref="D5:F5"/>
    <mergeCell ref="H5:J5"/>
    <mergeCell ref="B11:E11"/>
    <mergeCell ref="F11:J11"/>
    <mergeCell ref="B12:E12"/>
    <mergeCell ref="F12:J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A33:G33"/>
    <mergeCell ref="A34:J34"/>
    <mergeCell ref="A11:A12"/>
    <mergeCell ref="A13:A32"/>
    <mergeCell ref="B14:B26"/>
    <mergeCell ref="B27:B30"/>
    <mergeCell ref="B31:B32"/>
    <mergeCell ref="C14:C17"/>
    <mergeCell ref="C18:C20"/>
    <mergeCell ref="C21:C24"/>
    <mergeCell ref="C25:C26"/>
    <mergeCell ref="C31:C32"/>
    <mergeCell ref="J31:J32"/>
    <mergeCell ref="A6:C10"/>
  </mergeCells>
  <pageMargins left="0.708661417322835" right="0.511811023622047" top="0.551181102362205" bottom="0.551181102362205" header="0.31496062992126" footer="0.31496062992126"/>
  <pageSetup paperSize="9" scale="50"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LTT</dc:creator>
  <cp:lastModifiedBy>波泼摸坲</cp:lastModifiedBy>
  <dcterms:created xsi:type="dcterms:W3CDTF">2021-04-30T06:37:00Z</dcterms:created>
  <dcterms:modified xsi:type="dcterms:W3CDTF">2021-05-12T06:37:18Z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261C7C3D097C4FFEA3F328A01EC250A1</vt:lpwstr>
  </property>
  <property fmtid="{D5CDD505-2E9C-101B-9397-08002B2CF9AE}" pid="3" name="KSOProductBuildVer">
    <vt:lpwstr>2052-11.1.0.10463</vt:lpwstr>
  </property>
</Properties>
</file>